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<sst xmlns="http://schemas.openxmlformats.org/spreadsheetml/2006/main" count="113" uniqueCount="74">
  <si>
    <t>FORET COMMUNALE DE BREITENBACH</t>
  </si>
  <si>
    <r>
      <t xml:space="preserve">a </t>
    </r>
    <r>
      <rPr>
        <sz val="12"/>
        <rFont val="Times New Roman"/>
        <family val="1"/>
      </rPr>
      <t>Les offres doivent inclure les éventuels travaux annexes liés au chantier (par exemple: réouverture des rigoles, enlèvement des branches sur les limites et dans les ruisseaux,…)</t>
    </r>
  </si>
  <si>
    <r>
      <t xml:space="preserve">a </t>
    </r>
    <r>
      <rPr>
        <sz val="12"/>
        <rFont val="Times New Roman"/>
        <family val="1"/>
      </rPr>
      <t>Les offres ne doivent pas tenir compte d'éventuelles décotes liées à une possibilité de commercialisation (par exemple: l'achat des houppiers pour les broyer), mais ces possibilités sont à inscrire en observation</t>
    </r>
  </si>
  <si>
    <r>
      <t xml:space="preserve">a </t>
    </r>
    <r>
      <rPr>
        <sz val="12"/>
        <rFont val="Times New Roman"/>
        <family val="1"/>
      </rPr>
      <t>Les heures de câblages ne sont qu'une estimation. Le surcoût dû au câblage lors de l'abattage est à prendre en compte dans le calcul du prix de l'exploitation.</t>
    </r>
  </si>
  <si>
    <r>
      <t xml:space="preserve">a </t>
    </r>
    <r>
      <rPr>
        <sz val="12"/>
        <rFont val="Times New Roman"/>
        <family val="1"/>
      </rPr>
      <t>Les coupes sont à exploiter dès que possible dans la limite des périodes indiquées (à adapter en fonction des conditions climatiques et autres).</t>
    </r>
  </si>
  <si>
    <r>
      <t xml:space="preserve">a </t>
    </r>
    <r>
      <rPr>
        <b/>
        <sz val="12"/>
        <rFont val="Times New Roman"/>
        <family val="1"/>
      </rPr>
      <t>Les cubages sont à transmettre sous forme informatique sous le format transmis par l'Agence ONF de Schirmeck</t>
    </r>
  </si>
  <si>
    <t>Parcelle</t>
  </si>
  <si>
    <t>Essences</t>
  </si>
  <si>
    <t>Volume estimé</t>
  </si>
  <si>
    <t>Nombre de tiges à exploiter</t>
  </si>
  <si>
    <t>Estimation du volume moyen (Volume total / Nombre)</t>
  </si>
  <si>
    <t>Câblage (indicatif)</t>
  </si>
  <si>
    <t>Particularité</t>
  </si>
  <si>
    <t>Démarches préalable à la coupe</t>
  </si>
  <si>
    <t>OFFRE DE PRIX</t>
  </si>
  <si>
    <t>diamètre à 1,30m inf. à 30cm</t>
  </si>
  <si>
    <t>diamètre à 1,30m entre 30 et 60 cm</t>
  </si>
  <si>
    <t>diamètre à 1,30m égal et sup. 60 cm</t>
  </si>
  <si>
    <t>Exploitation</t>
  </si>
  <si>
    <t>Débardage</t>
  </si>
  <si>
    <t>Câblage</t>
  </si>
  <si>
    <t>Observation</t>
  </si>
  <si>
    <t>m3</t>
  </si>
  <si>
    <t>nombre</t>
  </si>
  <si>
    <t>heure</t>
  </si>
  <si>
    <t>€/m3</t>
  </si>
  <si>
    <t>€/H</t>
  </si>
  <si>
    <t>Sapins, Épicéas</t>
  </si>
  <si>
    <t>Feuillus</t>
  </si>
  <si>
    <t>offre de prix:</t>
  </si>
  <si>
    <r>
      <t xml:space="preserve">a </t>
    </r>
    <r>
      <rPr>
        <sz val="12"/>
        <rFont val="Times New Roman"/>
        <family val="1"/>
      </rPr>
      <t>Les offres doivent être faites parcelle par parcelle</t>
    </r>
  </si>
  <si>
    <r>
      <t xml:space="preserve">a </t>
    </r>
    <r>
      <rPr>
        <sz val="12"/>
        <rFont val="Times New Roman"/>
        <family val="1"/>
      </rPr>
      <t>Les feuillus destinés à être vendu en chauffage doivent être cubés, plaquettés et répartis en lots d'une vingtaine de mètre cube.</t>
    </r>
  </si>
  <si>
    <t>Période d'exploitation</t>
  </si>
  <si>
    <t>Répartition en diamètre des tiges</t>
  </si>
  <si>
    <t xml:space="preserve">Façonnage d'environ 50 stères (à préciser) </t>
  </si>
  <si>
    <t>Totalité</t>
  </si>
  <si>
    <t>Sapins, Épicéas, P.S</t>
  </si>
  <si>
    <t>VISITE DE COUPE PREALABLE ET INDISPENSABLE</t>
  </si>
  <si>
    <t>Contact responsable ONF</t>
  </si>
  <si>
    <t>€</t>
  </si>
  <si>
    <t>Heure
Bûcheron +
tronçon</t>
  </si>
  <si>
    <r>
      <t xml:space="preserve">
</t>
    </r>
    <r>
      <rPr>
        <b/>
        <sz val="10"/>
        <rFont val="Times New Roman"/>
        <family val="1"/>
      </rPr>
      <t>VISITE DE COUPE PREALABLE ET INDISPENSABLE</t>
    </r>
  </si>
  <si>
    <t>TOT</t>
  </si>
  <si>
    <r>
      <t>Volume minimum purement indicatif,
 ainsi que l'arbre moyen</t>
    </r>
    <r>
      <rPr>
        <b/>
        <sz val="12"/>
        <color indexed="10"/>
        <rFont val="Times New Roman"/>
        <family val="1"/>
      </rPr>
      <t xml:space="preserve"> prix classes 2b et +</t>
    </r>
  </si>
  <si>
    <t>janvier/ février</t>
  </si>
  <si>
    <r>
      <rPr>
        <b/>
        <sz val="12"/>
        <rFont val="Times New Roman"/>
        <family val="1"/>
      </rPr>
      <t>et débardage</t>
    </r>
    <r>
      <rPr>
        <sz val="12"/>
        <rFont val="Times New Roman"/>
        <family val="1"/>
      </rPr>
      <t xml:space="preserve"> </t>
    </r>
  </si>
  <si>
    <r>
      <t xml:space="preserve">a </t>
    </r>
    <r>
      <rPr>
        <sz val="12"/>
        <rFont val="Times New Roman"/>
        <family val="1"/>
      </rPr>
      <t xml:space="preserve">Chaque chantier doit répondre aux préconisations du cahier des charges de l'ONF (par exemple: respect des sols, mais aussi marquage du nombre de grumes par polder,…)  </t>
    </r>
  </si>
  <si>
    <t>PROGRAMME 2018</t>
  </si>
  <si>
    <t>5b2</t>
  </si>
  <si>
    <t>Sapins, Épicéas,PS</t>
  </si>
  <si>
    <t>13b</t>
  </si>
  <si>
    <t>22i</t>
  </si>
  <si>
    <t>2b</t>
  </si>
  <si>
    <t>24b</t>
  </si>
  <si>
    <t>38a</t>
  </si>
  <si>
    <t>47i</t>
  </si>
  <si>
    <r>
      <t>Volume minimum purement indicatif,
 ainsi que l'arbre moyen</t>
    </r>
    <r>
      <rPr>
        <b/>
        <sz val="12"/>
        <color indexed="10"/>
        <rFont val="Times New Roman"/>
        <family val="1"/>
      </rPr>
      <t xml:space="preserve"> prix classes 1 et 2a</t>
    </r>
  </si>
  <si>
    <t>février/mars</t>
  </si>
  <si>
    <t>février</t>
  </si>
  <si>
    <t>janvier/févier</t>
  </si>
  <si>
    <t>septembre</t>
  </si>
  <si>
    <t>octobre /novembre</t>
  </si>
  <si>
    <t>Offres à transmettre à : mairie@breitenbach.fr avec copie à olivier.seyller@onf.fr</t>
  </si>
  <si>
    <t>Pour plus d'information contactez Olivier SEYLLER 06 21 05 16 18 ou olivier.seyller@onf.fr</t>
  </si>
  <si>
    <t>Possibilité de semi mécanisé 
la partie épicéa en limite avec 
la P23b (sous traitance)</t>
  </si>
  <si>
    <t>Si grande place d'épicéas scolytés
le prix sera renégocié</t>
  </si>
  <si>
    <t>Fait le</t>
  </si>
  <si>
    <t>A</t>
  </si>
  <si>
    <t xml:space="preserve">Signature et cachet </t>
  </si>
  <si>
    <t>Date limite de dépôt des offres : LE 04 DECEMBRE 2017</t>
  </si>
  <si>
    <t>DPGF</t>
  </si>
  <si>
    <t>Réalisation de prestations forestières d’exploitation traditionnelle et de débardage</t>
  </si>
  <si>
    <r>
      <t xml:space="preserve">
</t>
    </r>
    <r>
      <rPr>
        <b/>
        <sz val="10"/>
        <rFont val="Times New Roman"/>
        <family val="1"/>
      </rPr>
      <t xml:space="preserve">VISITE DE COUPE PREALABLE ET INDISPENSABLE CABLAGE 
</t>
    </r>
    <r>
      <rPr>
        <b/>
        <sz val="10"/>
        <color indexed="10"/>
        <rFont val="Times New Roman"/>
        <family val="1"/>
      </rPr>
      <t>FERMETURE DE ROUTE</t>
    </r>
    <r>
      <rPr>
        <b/>
        <sz val="10"/>
        <rFont val="Times New Roman"/>
        <family val="1"/>
      </rPr>
      <t xml:space="preserve"> </t>
    </r>
  </si>
  <si>
    <r>
      <t xml:space="preserve">
</t>
    </r>
    <r>
      <rPr>
        <b/>
        <sz val="12"/>
        <rFont val="Times New Roman"/>
        <family val="1"/>
      </rPr>
      <t>VISITE DE COUPE PREALABLE ET INDISPENSABLE CABLAGE</t>
    </r>
    <r>
      <rPr>
        <b/>
        <sz val="12"/>
        <color indexed="10"/>
        <rFont val="Times New Roman"/>
        <family val="1"/>
      </rPr>
      <t xml:space="preserve">
FERMETURE DE ROUTE 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</si>
</sst>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9">
    <font>
      <sz val="10"/>
      <name val="Arial"/>
      <family val="0"/>
    </font>
    <font>
      <b/>
      <sz val="2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2"/>
      <name val="Wingdings 3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36"/>
      <name val="Wingdings 3"/>
      <family val="1"/>
    </font>
    <font>
      <sz val="17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vertical="center"/>
    </xf>
    <xf numFmtId="0" fontId="6" fillId="33" borderId="2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14" fillId="13" borderId="2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7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3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46"/>
  <sheetViews>
    <sheetView tabSelected="1" zoomScale="75" zoomScaleNormal="75" zoomScalePageLayoutView="0" workbookViewId="0" topLeftCell="A1">
      <selection activeCell="G37" sqref="G37"/>
    </sheetView>
  </sheetViews>
  <sheetFormatPr defaultColWidth="11.421875" defaultRowHeight="12.75"/>
  <cols>
    <col min="1" max="1" width="9.7109375" style="1" customWidth="1"/>
    <col min="2" max="2" width="0.85546875" style="1" customWidth="1"/>
    <col min="3" max="3" width="12.421875" style="1" customWidth="1"/>
    <col min="4" max="4" width="0.85546875" style="1" customWidth="1"/>
    <col min="5" max="5" width="11.00390625" style="1" customWidth="1"/>
    <col min="6" max="6" width="0.85546875" style="1" customWidth="1"/>
    <col min="7" max="9" width="13.57421875" style="1" customWidth="1"/>
    <col min="10" max="10" width="11.00390625" style="1" customWidth="1"/>
    <col min="11" max="11" width="0.85546875" style="2" customWidth="1"/>
    <col min="12" max="12" width="16.421875" style="1" customWidth="1"/>
    <col min="13" max="13" width="0.85546875" style="2" customWidth="1"/>
    <col min="14" max="14" width="6.7109375" style="1" customWidth="1"/>
    <col min="15" max="15" width="55.7109375" style="1" customWidth="1"/>
    <col min="16" max="16" width="0.85546875" style="2" customWidth="1"/>
    <col min="17" max="17" width="30.7109375" style="1" customWidth="1"/>
    <col min="18" max="18" width="0.85546875" style="1" customWidth="1"/>
    <col min="19" max="19" width="22.421875" style="1" customWidth="1"/>
    <col min="20" max="20" width="1.8515625" style="1" customWidth="1"/>
    <col min="21" max="21" width="12.57421875" style="1" customWidth="1"/>
    <col min="22" max="23" width="11.140625" style="1" customWidth="1"/>
    <col min="24" max="24" width="12.7109375" style="1" customWidth="1"/>
    <col min="25" max="25" width="30.00390625" style="1" customWidth="1"/>
    <col min="26" max="26" width="1.1484375" style="1" customWidth="1"/>
    <col min="27" max="27" width="5.140625" style="1" customWidth="1"/>
    <col min="28" max="51" width="7.140625" style="1" customWidth="1"/>
    <col min="52" max="52" width="9.8515625" style="1" customWidth="1"/>
    <col min="53" max="16384" width="11.421875" style="1" customWidth="1"/>
  </cols>
  <sheetData>
    <row r="1" spans="1:25" ht="27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1:25" ht="22.5">
      <c r="A2" s="107" t="s">
        <v>47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</row>
    <row r="3" spans="1:25" ht="23.25" thickBo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</row>
    <row r="4" spans="1:15" ht="30.75" thickBot="1">
      <c r="A4" s="3"/>
      <c r="B4" s="3"/>
      <c r="C4" s="3"/>
      <c r="D4" s="3"/>
      <c r="E4" s="3"/>
      <c r="F4" s="3"/>
      <c r="G4" s="3"/>
      <c r="H4" s="3"/>
      <c r="I4" s="3"/>
      <c r="J4" s="3"/>
      <c r="O4" s="71" t="s">
        <v>70</v>
      </c>
    </row>
    <row r="5" spans="1:10" ht="20.2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5" ht="20.25">
      <c r="A6" s="92" t="s">
        <v>71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</row>
    <row r="8" spans="1:15" ht="18" customHeight="1">
      <c r="A8" s="4" t="s">
        <v>30</v>
      </c>
      <c r="B8" s="5"/>
      <c r="C8" s="5"/>
      <c r="D8" s="5"/>
      <c r="E8" s="5"/>
      <c r="F8" s="5"/>
      <c r="G8" s="5"/>
      <c r="H8" s="5"/>
      <c r="I8" s="5"/>
      <c r="J8" s="5"/>
      <c r="K8" s="37"/>
      <c r="L8" s="5"/>
      <c r="M8" s="37"/>
      <c r="N8" s="5"/>
      <c r="O8" s="5"/>
    </row>
    <row r="9" spans="1:25" ht="17.25" customHeight="1">
      <c r="A9" s="87" t="s">
        <v>46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</row>
    <row r="10" spans="1:25" ht="17.25" customHeight="1">
      <c r="A10" s="93" t="s">
        <v>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</row>
    <row r="11" spans="1:25" ht="18" customHeight="1">
      <c r="A11" s="93" t="s">
        <v>2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</row>
    <row r="12" spans="1:25" ht="18" customHeight="1">
      <c r="A12" s="93" t="s">
        <v>31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</row>
    <row r="13" spans="1:25" ht="18" customHeight="1">
      <c r="A13" s="93" t="s">
        <v>3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</row>
    <row r="14" spans="1:25" ht="18" customHeight="1">
      <c r="A14" s="93" t="s">
        <v>4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</row>
    <row r="15" spans="1:25" ht="4.5" customHeight="1">
      <c r="A15" s="87" t="s">
        <v>5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</row>
    <row r="16" spans="1:25" ht="15.7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</row>
    <row r="17" spans="1:25" ht="15.7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</row>
    <row r="18" ht="16.5" thickBot="1">
      <c r="F18" s="2"/>
    </row>
    <row r="19" spans="1:25" ht="15.75">
      <c r="A19" s="88" t="s">
        <v>6</v>
      </c>
      <c r="B19" s="6"/>
      <c r="C19" s="90" t="s">
        <v>7</v>
      </c>
      <c r="D19" s="6"/>
      <c r="E19" s="96" t="s">
        <v>8</v>
      </c>
      <c r="F19" s="7"/>
      <c r="G19" s="96" t="s">
        <v>33</v>
      </c>
      <c r="H19" s="96"/>
      <c r="I19" s="96"/>
      <c r="J19" s="96" t="s">
        <v>9</v>
      </c>
      <c r="K19" s="7"/>
      <c r="L19" s="96" t="s">
        <v>10</v>
      </c>
      <c r="M19" s="7"/>
      <c r="N19" s="96" t="s">
        <v>11</v>
      </c>
      <c r="O19" s="96" t="s">
        <v>12</v>
      </c>
      <c r="P19" s="8"/>
      <c r="Q19" s="9" t="s">
        <v>32</v>
      </c>
      <c r="S19" s="94" t="s">
        <v>13</v>
      </c>
      <c r="T19" s="10"/>
      <c r="U19" s="99" t="s">
        <v>14</v>
      </c>
      <c r="V19" s="100"/>
      <c r="W19" s="100"/>
      <c r="X19" s="100"/>
      <c r="Y19" s="101"/>
    </row>
    <row r="20" spans="1:80" ht="49.5" customHeight="1">
      <c r="A20" s="89"/>
      <c r="B20" s="6"/>
      <c r="C20" s="91"/>
      <c r="D20" s="7"/>
      <c r="E20" s="97"/>
      <c r="F20" s="7"/>
      <c r="G20" s="11" t="s">
        <v>15</v>
      </c>
      <c r="H20" s="11" t="s">
        <v>16</v>
      </c>
      <c r="I20" s="11" t="s">
        <v>17</v>
      </c>
      <c r="J20" s="97"/>
      <c r="K20" s="7"/>
      <c r="L20" s="97"/>
      <c r="M20" s="7"/>
      <c r="N20" s="97"/>
      <c r="O20" s="97"/>
      <c r="P20" s="8"/>
      <c r="Q20" s="113" t="s">
        <v>45</v>
      </c>
      <c r="S20" s="95"/>
      <c r="T20" s="7"/>
      <c r="U20" s="11" t="s">
        <v>18</v>
      </c>
      <c r="V20" s="11" t="s">
        <v>19</v>
      </c>
      <c r="W20" s="11" t="s">
        <v>20</v>
      </c>
      <c r="X20" s="11" t="s">
        <v>40</v>
      </c>
      <c r="Y20" s="98" t="s">
        <v>21</v>
      </c>
      <c r="AB20" s="6"/>
      <c r="AC20" s="6"/>
      <c r="AD20" s="6"/>
      <c r="AE20" s="6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</row>
    <row r="21" spans="1:25" ht="15" customHeight="1">
      <c r="A21" s="89"/>
      <c r="B21" s="13"/>
      <c r="C21" s="91"/>
      <c r="D21" s="13"/>
      <c r="E21" s="14" t="s">
        <v>22</v>
      </c>
      <c r="F21" s="13"/>
      <c r="G21" s="14" t="s">
        <v>23</v>
      </c>
      <c r="H21" s="14" t="s">
        <v>23</v>
      </c>
      <c r="I21" s="14" t="s">
        <v>23</v>
      </c>
      <c r="J21" s="14" t="s">
        <v>23</v>
      </c>
      <c r="K21" s="13"/>
      <c r="L21" s="14" t="s">
        <v>22</v>
      </c>
      <c r="N21" s="14" t="s">
        <v>24</v>
      </c>
      <c r="O21" s="98"/>
      <c r="P21" s="8"/>
      <c r="Q21" s="114"/>
      <c r="S21" s="95"/>
      <c r="T21" s="13"/>
      <c r="U21" s="14" t="s">
        <v>25</v>
      </c>
      <c r="V21" s="14" t="s">
        <v>25</v>
      </c>
      <c r="W21" s="15" t="s">
        <v>26</v>
      </c>
      <c r="X21" s="15" t="s">
        <v>39</v>
      </c>
      <c r="Y21" s="91"/>
    </row>
    <row r="22" spans="1:25" ht="3" customHeight="1" thickBot="1">
      <c r="A22" s="16"/>
      <c r="B22" s="13"/>
      <c r="C22" s="16"/>
      <c r="D22" s="13"/>
      <c r="E22" s="16"/>
      <c r="F22" s="13"/>
      <c r="G22" s="16"/>
      <c r="H22" s="16"/>
      <c r="I22" s="16"/>
      <c r="J22" s="16"/>
      <c r="K22" s="13"/>
      <c r="L22" s="16"/>
      <c r="O22" s="5"/>
      <c r="Q22" s="17"/>
      <c r="S22" s="16"/>
      <c r="T22" s="16"/>
      <c r="U22" s="16"/>
      <c r="V22" s="16"/>
      <c r="W22" s="16"/>
      <c r="X22" s="16"/>
      <c r="Y22" s="16"/>
    </row>
    <row r="23" spans="1:27" ht="48" customHeight="1">
      <c r="A23" s="104" t="s">
        <v>52</v>
      </c>
      <c r="B23" s="18"/>
      <c r="C23" s="19" t="s">
        <v>36</v>
      </c>
      <c r="D23" s="20"/>
      <c r="E23" s="41">
        <v>430</v>
      </c>
      <c r="F23" s="22"/>
      <c r="G23" s="23">
        <v>2</v>
      </c>
      <c r="H23" s="23">
        <v>272</v>
      </c>
      <c r="I23" s="23">
        <v>18</v>
      </c>
      <c r="J23" s="21">
        <f>G23+H23+I23</f>
        <v>292</v>
      </c>
      <c r="K23" s="18"/>
      <c r="L23" s="24">
        <f aca="true" t="shared" si="0" ref="L23:L28">E23/J23</f>
        <v>1.4726027397260273</v>
      </c>
      <c r="M23" s="25"/>
      <c r="N23" s="76"/>
      <c r="O23" s="78" t="s">
        <v>41</v>
      </c>
      <c r="P23" s="20"/>
      <c r="Q23" s="80" t="s">
        <v>57</v>
      </c>
      <c r="R23" s="20"/>
      <c r="S23" s="82" t="s">
        <v>38</v>
      </c>
      <c r="T23" s="7"/>
      <c r="U23" s="23"/>
      <c r="V23" s="26"/>
      <c r="W23" s="26"/>
      <c r="X23" s="26"/>
      <c r="Y23" s="23"/>
      <c r="Z23" s="21"/>
      <c r="AA23" s="102" t="s">
        <v>52</v>
      </c>
    </row>
    <row r="24" spans="1:27" ht="39.75" customHeight="1" thickBot="1">
      <c r="A24" s="105"/>
      <c r="B24" s="18"/>
      <c r="C24" s="27" t="s">
        <v>28</v>
      </c>
      <c r="D24" s="20"/>
      <c r="E24" s="42">
        <v>52</v>
      </c>
      <c r="F24" s="22">
        <v>3</v>
      </c>
      <c r="G24" s="29">
        <v>3</v>
      </c>
      <c r="H24" s="27">
        <v>26</v>
      </c>
      <c r="I24" s="27">
        <v>4</v>
      </c>
      <c r="J24" s="28">
        <f>G24+H24+I24</f>
        <v>33</v>
      </c>
      <c r="K24" s="18"/>
      <c r="L24" s="30">
        <f t="shared" si="0"/>
        <v>1.5757575757575757</v>
      </c>
      <c r="M24" s="25"/>
      <c r="N24" s="77"/>
      <c r="O24" s="79"/>
      <c r="P24" s="20"/>
      <c r="Q24" s="81"/>
      <c r="R24" s="20"/>
      <c r="S24" s="83"/>
      <c r="T24" s="7"/>
      <c r="U24" s="27"/>
      <c r="V24" s="29"/>
      <c r="W24" s="29"/>
      <c r="X24" s="29"/>
      <c r="Y24" s="27"/>
      <c r="Z24" s="31"/>
      <c r="AA24" s="103"/>
    </row>
    <row r="25" spans="1:27" ht="45" customHeight="1">
      <c r="A25" s="74" t="s">
        <v>48</v>
      </c>
      <c r="B25" s="18"/>
      <c r="C25" s="19" t="s">
        <v>49</v>
      </c>
      <c r="D25" s="20"/>
      <c r="E25" s="41">
        <v>58</v>
      </c>
      <c r="F25" s="22"/>
      <c r="G25" s="23">
        <v>33</v>
      </c>
      <c r="H25" s="23">
        <v>45</v>
      </c>
      <c r="I25" s="23"/>
      <c r="J25" s="21">
        <f>G25+H25+I25</f>
        <v>78</v>
      </c>
      <c r="K25" s="18"/>
      <c r="L25" s="24">
        <f t="shared" si="0"/>
        <v>0.7435897435897436</v>
      </c>
      <c r="M25" s="20"/>
      <c r="N25" s="76"/>
      <c r="O25" s="78" t="s">
        <v>41</v>
      </c>
      <c r="P25" s="20"/>
      <c r="Q25" s="80" t="s">
        <v>58</v>
      </c>
      <c r="R25" s="20"/>
      <c r="S25" s="82" t="s">
        <v>38</v>
      </c>
      <c r="T25" s="7"/>
      <c r="U25" s="23"/>
      <c r="V25" s="26"/>
      <c r="W25" s="26"/>
      <c r="X25" s="26"/>
      <c r="Y25" s="23"/>
      <c r="Z25" s="21"/>
      <c r="AA25" s="84" t="s">
        <v>48</v>
      </c>
    </row>
    <row r="26" spans="1:27" ht="39.75" customHeight="1" thickBot="1">
      <c r="A26" s="86"/>
      <c r="B26" s="18"/>
      <c r="C26" s="27" t="s">
        <v>28</v>
      </c>
      <c r="D26" s="20"/>
      <c r="E26" s="42">
        <v>25</v>
      </c>
      <c r="F26" s="18"/>
      <c r="G26" s="27"/>
      <c r="H26" s="27">
        <v>37</v>
      </c>
      <c r="I26" s="27"/>
      <c r="J26" s="28">
        <f>SUM(G26:I26)</f>
        <v>37</v>
      </c>
      <c r="K26" s="18"/>
      <c r="L26" s="30">
        <f t="shared" si="0"/>
        <v>0.6756756756756757</v>
      </c>
      <c r="M26" s="20"/>
      <c r="N26" s="77"/>
      <c r="O26" s="79"/>
      <c r="P26" s="20"/>
      <c r="Q26" s="81"/>
      <c r="R26" s="20"/>
      <c r="S26" s="83"/>
      <c r="T26" s="7"/>
      <c r="U26" s="27"/>
      <c r="V26" s="29"/>
      <c r="W26" s="29"/>
      <c r="X26" s="29"/>
      <c r="Y26" s="27"/>
      <c r="Z26" s="31"/>
      <c r="AA26" s="85"/>
    </row>
    <row r="27" spans="1:27" ht="45" customHeight="1" thickBot="1">
      <c r="A27" s="53" t="s">
        <v>50</v>
      </c>
      <c r="B27" s="52"/>
      <c r="C27" s="19" t="s">
        <v>36</v>
      </c>
      <c r="D27" s="55"/>
      <c r="E27" s="42">
        <v>226</v>
      </c>
      <c r="F27" s="18"/>
      <c r="G27" s="18">
        <v>102</v>
      </c>
      <c r="H27" s="23">
        <v>247</v>
      </c>
      <c r="I27" s="23">
        <v>2</v>
      </c>
      <c r="J27" s="57">
        <f>SUM(G27:I27)</f>
        <v>351</v>
      </c>
      <c r="K27" s="18"/>
      <c r="L27" s="24">
        <f t="shared" si="0"/>
        <v>0.6438746438746439</v>
      </c>
      <c r="M27" s="20"/>
      <c r="N27" s="23"/>
      <c r="O27" s="43"/>
      <c r="P27" s="20"/>
      <c r="Q27" s="63" t="s">
        <v>59</v>
      </c>
      <c r="R27" s="20"/>
      <c r="S27" s="49"/>
      <c r="T27" s="7"/>
      <c r="U27" s="18"/>
      <c r="V27" s="50"/>
      <c r="W27" s="26"/>
      <c r="X27" s="50"/>
      <c r="Y27" s="18"/>
      <c r="Z27" s="22"/>
      <c r="AA27" s="51"/>
    </row>
    <row r="28" spans="1:27" ht="39.75" customHeight="1" thickBot="1">
      <c r="A28" s="44"/>
      <c r="B28" s="52"/>
      <c r="C28" s="11" t="s">
        <v>28</v>
      </c>
      <c r="D28" s="20"/>
      <c r="E28" s="42">
        <v>86</v>
      </c>
      <c r="F28" s="18"/>
      <c r="G28" s="27">
        <v>38</v>
      </c>
      <c r="H28" s="56">
        <v>56</v>
      </c>
      <c r="I28" s="56">
        <v>4</v>
      </c>
      <c r="J28" s="28">
        <f>SUM(G28:I28)</f>
        <v>98</v>
      </c>
      <c r="K28" s="18"/>
      <c r="L28" s="58">
        <f t="shared" si="0"/>
        <v>0.8775510204081632</v>
      </c>
      <c r="M28" s="20"/>
      <c r="N28" s="54"/>
      <c r="O28" s="59" t="s">
        <v>37</v>
      </c>
      <c r="P28" s="20"/>
      <c r="Q28" s="60"/>
      <c r="R28" s="20"/>
      <c r="S28" s="44" t="s">
        <v>38</v>
      </c>
      <c r="T28" s="32"/>
      <c r="U28" s="27"/>
      <c r="V28" s="29"/>
      <c r="W28" s="61"/>
      <c r="X28" s="29"/>
      <c r="Y28" s="27"/>
      <c r="Z28" s="21"/>
      <c r="AA28" s="40" t="s">
        <v>50</v>
      </c>
    </row>
    <row r="29" spans="1:27" ht="48.75" customHeight="1">
      <c r="A29" s="74" t="s">
        <v>51</v>
      </c>
      <c r="B29" s="18"/>
      <c r="C29" s="19" t="s">
        <v>49</v>
      </c>
      <c r="D29" s="20"/>
      <c r="E29" s="41">
        <v>122</v>
      </c>
      <c r="F29" s="22"/>
      <c r="G29" s="23">
        <v>20</v>
      </c>
      <c r="H29" s="23">
        <v>108</v>
      </c>
      <c r="I29" s="23"/>
      <c r="J29" s="21">
        <f>G29+H29+I29</f>
        <v>128</v>
      </c>
      <c r="K29" s="18"/>
      <c r="L29" s="24">
        <f aca="true" t="shared" si="1" ref="L29:L36">E29/J29</f>
        <v>0.953125</v>
      </c>
      <c r="M29" s="20"/>
      <c r="N29" s="76"/>
      <c r="O29" s="78" t="s">
        <v>72</v>
      </c>
      <c r="P29" s="20"/>
      <c r="Q29" s="80" t="s">
        <v>60</v>
      </c>
      <c r="R29" s="20"/>
      <c r="S29" s="82" t="s">
        <v>38</v>
      </c>
      <c r="T29" s="7"/>
      <c r="U29" s="23"/>
      <c r="V29" s="26"/>
      <c r="W29" s="26"/>
      <c r="X29" s="26"/>
      <c r="Y29" s="23"/>
      <c r="Z29" s="21"/>
      <c r="AA29" s="84" t="s">
        <v>51</v>
      </c>
    </row>
    <row r="30" spans="1:27" ht="39.75" customHeight="1" thickBot="1">
      <c r="A30" s="86"/>
      <c r="B30" s="18"/>
      <c r="C30" s="27" t="s">
        <v>28</v>
      </c>
      <c r="D30" s="20"/>
      <c r="E30" s="42">
        <v>36</v>
      </c>
      <c r="F30" s="18"/>
      <c r="G30" s="27">
        <v>85</v>
      </c>
      <c r="H30" s="27">
        <v>19</v>
      </c>
      <c r="I30" s="27"/>
      <c r="J30" s="28">
        <f>SUM(G30:I30)</f>
        <v>104</v>
      </c>
      <c r="K30" s="18"/>
      <c r="L30" s="30">
        <f t="shared" si="1"/>
        <v>0.34615384615384615</v>
      </c>
      <c r="M30" s="20"/>
      <c r="N30" s="77"/>
      <c r="O30" s="79"/>
      <c r="P30" s="20"/>
      <c r="Q30" s="81"/>
      <c r="R30" s="20"/>
      <c r="S30" s="83"/>
      <c r="T30" s="7"/>
      <c r="U30" s="27"/>
      <c r="V30" s="29"/>
      <c r="W30" s="29"/>
      <c r="X30" s="29"/>
      <c r="Y30" s="27"/>
      <c r="Z30" s="31"/>
      <c r="AA30" s="85"/>
    </row>
    <row r="31" spans="1:27" ht="48" customHeight="1">
      <c r="A31" s="74" t="s">
        <v>53</v>
      </c>
      <c r="B31" s="18"/>
      <c r="C31" s="19" t="s">
        <v>49</v>
      </c>
      <c r="D31" s="20"/>
      <c r="E31" s="41">
        <v>381</v>
      </c>
      <c r="F31" s="22"/>
      <c r="G31" s="23">
        <v>26</v>
      </c>
      <c r="H31" s="23">
        <v>464</v>
      </c>
      <c r="I31" s="23">
        <v>4</v>
      </c>
      <c r="J31" s="21">
        <f>G31+H31+I31</f>
        <v>494</v>
      </c>
      <c r="K31" s="18"/>
      <c r="L31" s="24">
        <f t="shared" si="1"/>
        <v>0.771255060728745</v>
      </c>
      <c r="M31" s="20"/>
      <c r="N31" s="76"/>
      <c r="O31" s="78" t="s">
        <v>73</v>
      </c>
      <c r="P31" s="20"/>
      <c r="Q31" s="80" t="s">
        <v>60</v>
      </c>
      <c r="R31" s="20"/>
      <c r="S31" s="82" t="s">
        <v>38</v>
      </c>
      <c r="T31" s="7"/>
      <c r="U31" s="23"/>
      <c r="V31" s="26"/>
      <c r="W31" s="26"/>
      <c r="X31" s="26"/>
      <c r="Y31" s="19" t="s">
        <v>64</v>
      </c>
      <c r="Z31" s="21"/>
      <c r="AA31" s="84" t="s">
        <v>53</v>
      </c>
    </row>
    <row r="32" spans="1:27" ht="39.75" customHeight="1" thickBot="1">
      <c r="A32" s="75"/>
      <c r="B32" s="18"/>
      <c r="C32" s="27" t="s">
        <v>28</v>
      </c>
      <c r="D32" s="20"/>
      <c r="E32" s="42">
        <v>279</v>
      </c>
      <c r="F32" s="18"/>
      <c r="G32" s="27">
        <v>193</v>
      </c>
      <c r="H32" s="27">
        <v>237</v>
      </c>
      <c r="I32" s="27"/>
      <c r="J32" s="28">
        <f>SUM(G32:I32)</f>
        <v>430</v>
      </c>
      <c r="K32" s="18"/>
      <c r="L32" s="30">
        <f t="shared" si="1"/>
        <v>0.6488372093023256</v>
      </c>
      <c r="M32" s="20"/>
      <c r="N32" s="77"/>
      <c r="O32" s="79"/>
      <c r="P32" s="20"/>
      <c r="Q32" s="81"/>
      <c r="R32" s="20"/>
      <c r="S32" s="83"/>
      <c r="T32" s="7"/>
      <c r="U32" s="27"/>
      <c r="V32" s="29"/>
      <c r="W32" s="29"/>
      <c r="X32" s="29"/>
      <c r="Y32" s="27"/>
      <c r="Z32" s="31"/>
      <c r="AA32" s="85"/>
    </row>
    <row r="33" spans="1:27" ht="40.5" customHeight="1">
      <c r="A33" s="74" t="s">
        <v>54</v>
      </c>
      <c r="B33" s="18"/>
      <c r="C33" s="19" t="s">
        <v>49</v>
      </c>
      <c r="D33" s="20"/>
      <c r="E33" s="41">
        <v>86</v>
      </c>
      <c r="F33" s="22"/>
      <c r="G33" s="23">
        <v>3</v>
      </c>
      <c r="H33" s="23">
        <v>11</v>
      </c>
      <c r="I33" s="23">
        <v>12</v>
      </c>
      <c r="J33" s="21">
        <f>G33+H33+I33</f>
        <v>26</v>
      </c>
      <c r="K33" s="18"/>
      <c r="L33" s="24">
        <f t="shared" si="1"/>
        <v>3.3076923076923075</v>
      </c>
      <c r="M33" s="20"/>
      <c r="N33" s="76"/>
      <c r="O33" s="78" t="s">
        <v>41</v>
      </c>
      <c r="P33" s="20"/>
      <c r="Q33" s="80" t="s">
        <v>61</v>
      </c>
      <c r="R33" s="20"/>
      <c r="S33" s="82" t="s">
        <v>38</v>
      </c>
      <c r="T33" s="7"/>
      <c r="U33" s="23"/>
      <c r="V33" s="26"/>
      <c r="W33" s="26"/>
      <c r="X33" s="26"/>
      <c r="Y33" s="23"/>
      <c r="Z33" s="21"/>
      <c r="AA33" s="84" t="s">
        <v>54</v>
      </c>
    </row>
    <row r="34" spans="1:27" ht="39.75" customHeight="1" thickBot="1">
      <c r="A34" s="75"/>
      <c r="B34" s="18"/>
      <c r="C34" s="27" t="s">
        <v>28</v>
      </c>
      <c r="D34" s="20"/>
      <c r="E34" s="42">
        <v>162</v>
      </c>
      <c r="F34" s="18"/>
      <c r="G34" s="27">
        <v>12</v>
      </c>
      <c r="H34" s="27">
        <v>62</v>
      </c>
      <c r="I34" s="27">
        <v>19</v>
      </c>
      <c r="J34" s="28">
        <f>SUM(G34:I34)</f>
        <v>93</v>
      </c>
      <c r="K34" s="18"/>
      <c r="L34" s="30">
        <f t="shared" si="1"/>
        <v>1.7419354838709677</v>
      </c>
      <c r="M34" s="20"/>
      <c r="N34" s="77"/>
      <c r="O34" s="79"/>
      <c r="P34" s="20"/>
      <c r="Q34" s="81"/>
      <c r="R34" s="20"/>
      <c r="S34" s="83"/>
      <c r="T34" s="7"/>
      <c r="U34" s="27"/>
      <c r="V34" s="29"/>
      <c r="W34" s="29"/>
      <c r="X34" s="29"/>
      <c r="Y34" s="27"/>
      <c r="Z34" s="31"/>
      <c r="AA34" s="85"/>
    </row>
    <row r="35" spans="1:27" ht="40.5" customHeight="1">
      <c r="A35" s="74" t="s">
        <v>55</v>
      </c>
      <c r="B35" s="18"/>
      <c r="C35" s="19" t="s">
        <v>49</v>
      </c>
      <c r="D35" s="20"/>
      <c r="E35" s="41">
        <v>240</v>
      </c>
      <c r="F35" s="22"/>
      <c r="G35" s="23">
        <v>6</v>
      </c>
      <c r="H35" s="23">
        <v>178</v>
      </c>
      <c r="I35" s="23">
        <v>9</v>
      </c>
      <c r="J35" s="21">
        <f>G35+H35+I35</f>
        <v>193</v>
      </c>
      <c r="K35" s="18"/>
      <c r="L35" s="24">
        <f t="shared" si="1"/>
        <v>1.2435233160621761</v>
      </c>
      <c r="M35" s="20"/>
      <c r="N35" s="76"/>
      <c r="O35" s="78" t="s">
        <v>41</v>
      </c>
      <c r="P35" s="20"/>
      <c r="Q35" s="80" t="s">
        <v>44</v>
      </c>
      <c r="R35" s="20"/>
      <c r="S35" s="82" t="s">
        <v>38</v>
      </c>
      <c r="T35" s="7"/>
      <c r="U35" s="23"/>
      <c r="V35" s="26"/>
      <c r="W35" s="26"/>
      <c r="X35" s="26"/>
      <c r="Y35" s="23"/>
      <c r="Z35" s="21"/>
      <c r="AA35" s="84" t="s">
        <v>55</v>
      </c>
    </row>
    <row r="36" spans="1:27" ht="39.75" customHeight="1" thickBot="1">
      <c r="A36" s="75"/>
      <c r="B36" s="18"/>
      <c r="C36" s="27" t="s">
        <v>28</v>
      </c>
      <c r="D36" s="20"/>
      <c r="E36" s="42">
        <v>179</v>
      </c>
      <c r="F36" s="18"/>
      <c r="G36" s="27">
        <v>44</v>
      </c>
      <c r="H36" s="27">
        <v>127</v>
      </c>
      <c r="I36" s="27">
        <v>1</v>
      </c>
      <c r="J36" s="28">
        <f>SUM(G36:I36)</f>
        <v>172</v>
      </c>
      <c r="K36" s="18"/>
      <c r="L36" s="30">
        <f t="shared" si="1"/>
        <v>1.0406976744186047</v>
      </c>
      <c r="M36" s="20"/>
      <c r="N36" s="77"/>
      <c r="O36" s="79"/>
      <c r="P36" s="20"/>
      <c r="Q36" s="81"/>
      <c r="R36" s="20"/>
      <c r="S36" s="83"/>
      <c r="T36" s="7"/>
      <c r="U36" s="27"/>
      <c r="V36" s="29"/>
      <c r="W36" s="29"/>
      <c r="X36" s="29"/>
      <c r="Y36" s="27"/>
      <c r="Z36" s="31"/>
      <c r="AA36" s="85"/>
    </row>
    <row r="37" spans="1:27" ht="48.75" customHeight="1" thickBot="1">
      <c r="A37" s="46" t="s">
        <v>35</v>
      </c>
      <c r="B37" s="18"/>
      <c r="C37" s="19" t="s">
        <v>27</v>
      </c>
      <c r="D37" s="20"/>
      <c r="E37" s="62">
        <v>50</v>
      </c>
      <c r="F37" s="18"/>
      <c r="G37" s="18">
        <v>125</v>
      </c>
      <c r="H37" s="18"/>
      <c r="I37" s="18"/>
      <c r="J37" s="28">
        <f>SUM(G37:I37)</f>
        <v>125</v>
      </c>
      <c r="K37" s="18"/>
      <c r="L37" s="47">
        <f>(E37/G37)</f>
        <v>0.4</v>
      </c>
      <c r="M37" s="20"/>
      <c r="N37" s="18"/>
      <c r="O37" s="39" t="s">
        <v>56</v>
      </c>
      <c r="P37" s="20"/>
      <c r="Q37" s="48"/>
      <c r="R37" s="20"/>
      <c r="S37" s="49" t="s">
        <v>38</v>
      </c>
      <c r="T37" s="7"/>
      <c r="U37" s="18"/>
      <c r="V37" s="50"/>
      <c r="W37" s="50"/>
      <c r="X37" s="50"/>
      <c r="Y37" s="66" t="s">
        <v>65</v>
      </c>
      <c r="Z37" s="22"/>
      <c r="AA37" s="51" t="s">
        <v>42</v>
      </c>
    </row>
    <row r="38" spans="1:27" ht="49.5" customHeight="1" thickBot="1">
      <c r="A38" s="46" t="s">
        <v>35</v>
      </c>
      <c r="B38" s="18"/>
      <c r="C38" s="19" t="s">
        <v>27</v>
      </c>
      <c r="D38" s="20"/>
      <c r="E38" s="69">
        <v>150</v>
      </c>
      <c r="F38" s="18"/>
      <c r="G38" s="23"/>
      <c r="H38" s="23">
        <v>150</v>
      </c>
      <c r="I38" s="23"/>
      <c r="J38" s="21">
        <f>SUM(G38:I38)</f>
        <v>150</v>
      </c>
      <c r="K38" s="18"/>
      <c r="L38" s="24">
        <f>E38/J38</f>
        <v>1</v>
      </c>
      <c r="M38" s="20"/>
      <c r="N38" s="19"/>
      <c r="O38" s="39" t="s">
        <v>43</v>
      </c>
      <c r="P38" s="20"/>
      <c r="Q38" s="67"/>
      <c r="R38" s="20"/>
      <c r="S38" s="19" t="s">
        <v>38</v>
      </c>
      <c r="T38" s="7"/>
      <c r="U38" s="23"/>
      <c r="V38" s="26"/>
      <c r="W38" s="26"/>
      <c r="X38" s="26"/>
      <c r="Y38" s="19" t="s">
        <v>65</v>
      </c>
      <c r="Z38" s="21"/>
      <c r="AA38" s="40" t="s">
        <v>42</v>
      </c>
    </row>
    <row r="39" spans="1:18" ht="15.75" customHeight="1">
      <c r="A39" s="70"/>
      <c r="B39" s="2"/>
      <c r="D39" s="2"/>
      <c r="F39" s="2"/>
      <c r="G39" s="108"/>
      <c r="Q39"/>
      <c r="R39" s="2"/>
    </row>
    <row r="40" spans="7:18" ht="16.5" customHeight="1" thickBot="1">
      <c r="G40" s="109"/>
      <c r="K40" s="1"/>
      <c r="M40" s="1"/>
      <c r="Q40"/>
      <c r="R40" s="2"/>
    </row>
    <row r="41" spans="6:24" ht="39.75" customHeight="1" thickBot="1">
      <c r="F41" s="33"/>
      <c r="G41" s="110"/>
      <c r="H41" s="110"/>
      <c r="I41" s="110"/>
      <c r="J41" s="110"/>
      <c r="K41" s="110"/>
      <c r="L41" s="110"/>
      <c r="M41" s="33"/>
      <c r="N41" s="33"/>
      <c r="O41" s="111" t="s">
        <v>34</v>
      </c>
      <c r="P41" s="112"/>
      <c r="Q41" s="38" t="s">
        <v>29</v>
      </c>
      <c r="R41" s="34"/>
      <c r="S41" s="34"/>
      <c r="T41" s="34"/>
      <c r="U41" s="34"/>
      <c r="V41" s="35"/>
      <c r="W41" s="35"/>
      <c r="X41" s="68"/>
    </row>
    <row r="43" spans="2:15" ht="21.75" customHeight="1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4" spans="1:24" ht="22.5" customHeight="1">
      <c r="A44" s="65" t="s">
        <v>63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U44" s="72" t="s">
        <v>66</v>
      </c>
      <c r="V44" s="72"/>
      <c r="W44" s="72"/>
      <c r="X44" s="72"/>
    </row>
    <row r="45" spans="1:24" ht="22.5">
      <c r="A45" s="36" t="s">
        <v>62</v>
      </c>
      <c r="U45" s="72" t="s">
        <v>67</v>
      </c>
      <c r="V45" s="72"/>
      <c r="W45" s="72"/>
      <c r="X45" s="72"/>
    </row>
    <row r="46" spans="1:24" ht="22.5">
      <c r="A46" s="73" t="s">
        <v>69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U46" s="72" t="s">
        <v>68</v>
      </c>
      <c r="V46" s="72"/>
      <c r="W46" s="72"/>
      <c r="X46" s="72"/>
    </row>
  </sheetData>
  <sheetProtection/>
  <mergeCells count="66">
    <mergeCell ref="Q23:Q24"/>
    <mergeCell ref="A1:Y1"/>
    <mergeCell ref="A2:Y2"/>
    <mergeCell ref="G39:G40"/>
    <mergeCell ref="G41:L41"/>
    <mergeCell ref="O41:P41"/>
    <mergeCell ref="S23:S24"/>
    <mergeCell ref="O19:O21"/>
    <mergeCell ref="Q20:Q21"/>
    <mergeCell ref="A14:Y14"/>
    <mergeCell ref="AA23:AA24"/>
    <mergeCell ref="A25:A26"/>
    <mergeCell ref="N25:N26"/>
    <mergeCell ref="O25:O26"/>
    <mergeCell ref="S25:S26"/>
    <mergeCell ref="AA25:AA26"/>
    <mergeCell ref="A23:A24"/>
    <mergeCell ref="N23:N24"/>
    <mergeCell ref="O23:O24"/>
    <mergeCell ref="Q25:Q26"/>
    <mergeCell ref="E19:E20"/>
    <mergeCell ref="G19:I19"/>
    <mergeCell ref="A17:Y17"/>
    <mergeCell ref="Y20:Y21"/>
    <mergeCell ref="J19:J20"/>
    <mergeCell ref="L19:L20"/>
    <mergeCell ref="N19:N20"/>
    <mergeCell ref="U19:Y19"/>
    <mergeCell ref="A15:Y16"/>
    <mergeCell ref="A19:A21"/>
    <mergeCell ref="C19:C21"/>
    <mergeCell ref="A6:O6"/>
    <mergeCell ref="A9:Y9"/>
    <mergeCell ref="A10:Y10"/>
    <mergeCell ref="A11:Y11"/>
    <mergeCell ref="A12:Y12"/>
    <mergeCell ref="A13:Y13"/>
    <mergeCell ref="S19:S21"/>
    <mergeCell ref="A29:A30"/>
    <mergeCell ref="N29:N30"/>
    <mergeCell ref="O29:O30"/>
    <mergeCell ref="Q29:Q30"/>
    <mergeCell ref="S29:S30"/>
    <mergeCell ref="AA29:AA30"/>
    <mergeCell ref="A31:A32"/>
    <mergeCell ref="N31:N32"/>
    <mergeCell ref="O31:O32"/>
    <mergeCell ref="Q31:Q32"/>
    <mergeCell ref="S31:S32"/>
    <mergeCell ref="AA31:AA32"/>
    <mergeCell ref="AA35:AA36"/>
    <mergeCell ref="A33:A34"/>
    <mergeCell ref="N33:N34"/>
    <mergeCell ref="O33:O34"/>
    <mergeCell ref="Q33:Q34"/>
    <mergeCell ref="S33:S34"/>
    <mergeCell ref="AA33:AA34"/>
    <mergeCell ref="U44:X44"/>
    <mergeCell ref="U45:X45"/>
    <mergeCell ref="U46:X46"/>
    <mergeCell ref="A46:L46"/>
    <mergeCell ref="A35:A36"/>
    <mergeCell ref="N35:N36"/>
    <mergeCell ref="O35:O36"/>
    <mergeCell ref="Q35:Q36"/>
    <mergeCell ref="S35:S36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National des Forêts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jvincent</dc:creator>
  <cp:keywords/>
  <dc:description/>
  <cp:lastModifiedBy>SEYLLER Olivier</cp:lastModifiedBy>
  <cp:lastPrinted>2015-10-27T07:31:15Z</cp:lastPrinted>
  <dcterms:created xsi:type="dcterms:W3CDTF">2014-08-27T12:42:43Z</dcterms:created>
  <dcterms:modified xsi:type="dcterms:W3CDTF">2017-11-27T07:54:32Z</dcterms:modified>
  <cp:category/>
  <cp:version/>
  <cp:contentType/>
  <cp:contentStatus/>
</cp:coreProperties>
</file>